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filterPrivacy="1"/>
  <xr:revisionPtr revIDLastSave="0" documentId="13_ncr:1_{8A23A326-924C-419C-8DC3-89C5A1E1A732}" xr6:coauthVersionLast="43" xr6:coauthVersionMax="43" xr10:uidLastSave="{00000000-0000-0000-0000-000000000000}"/>
  <bookViews>
    <workbookView xWindow="-108" yWindow="-108" windowWidth="23256" windowHeight="12576" xr2:uid="{00000000-000D-0000-FFFF-FFFF00000000}"/>
  </bookViews>
  <sheets>
    <sheet name="Celková nabídková cena" sheetId="1" r:id="rId1"/>
    <sheet name="Cena dodávky nástroje IDM" sheetId="3" r:id="rId2"/>
    <sheet name="Cena implementace" sheetId="5" r:id="rId3"/>
    <sheet name="Cena podpůrných služeb" sheetId="6" r:id="rId4"/>
    <sheet name="Vysvětlivky" sheetId="4" r:id="rId5"/>
  </sheets>
  <definedNames>
    <definedName name="OLE_LINK1" localSheetId="1">'Cena dodávky nástroje IDM'!#REF!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8" i="3" l="1"/>
  <c r="J8" i="3" s="1"/>
  <c r="I9" i="3"/>
  <c r="J9" i="3" s="1"/>
  <c r="I10" i="3"/>
  <c r="J10" i="3" s="1"/>
  <c r="I11" i="3"/>
  <c r="K11" i="3" s="1"/>
  <c r="I12" i="3"/>
  <c r="K12" i="3" s="1"/>
  <c r="G8" i="3"/>
  <c r="G9" i="3"/>
  <c r="G10" i="3"/>
  <c r="G11" i="3"/>
  <c r="G12" i="3"/>
  <c r="G5" i="3"/>
  <c r="G6" i="3"/>
  <c r="G7" i="3"/>
  <c r="G13" i="3"/>
  <c r="G14" i="3"/>
  <c r="G15" i="3"/>
  <c r="G16" i="3"/>
  <c r="G17" i="3"/>
  <c r="G18" i="3"/>
  <c r="G19" i="3"/>
  <c r="G20" i="3"/>
  <c r="G21" i="3"/>
  <c r="G22" i="3"/>
  <c r="G23" i="3"/>
  <c r="G24" i="3"/>
  <c r="G25" i="3"/>
  <c r="G26" i="3"/>
  <c r="G27" i="3"/>
  <c r="G4" i="3"/>
  <c r="G3" i="3"/>
  <c r="D5" i="6"/>
  <c r="E5" i="6" s="1"/>
  <c r="D4" i="6"/>
  <c r="D3" i="6"/>
  <c r="D2" i="6"/>
  <c r="B9" i="5"/>
  <c r="C2" i="5"/>
  <c r="D2" i="5" s="1"/>
  <c r="C3" i="5"/>
  <c r="D3" i="5" s="1"/>
  <c r="C4" i="5"/>
  <c r="D4" i="5" s="1"/>
  <c r="C5" i="5"/>
  <c r="D5" i="5" s="1"/>
  <c r="C6" i="5"/>
  <c r="D6" i="5" s="1"/>
  <c r="C7" i="5"/>
  <c r="D7" i="5" s="1"/>
  <c r="I4" i="3"/>
  <c r="I5" i="3"/>
  <c r="I6" i="3"/>
  <c r="I7" i="3"/>
  <c r="I13" i="3"/>
  <c r="I14" i="3"/>
  <c r="I15" i="3"/>
  <c r="I16" i="3"/>
  <c r="I17" i="3"/>
  <c r="I18" i="3"/>
  <c r="I19" i="3"/>
  <c r="I20" i="3"/>
  <c r="I21" i="3"/>
  <c r="I22" i="3"/>
  <c r="I23" i="3"/>
  <c r="I24" i="3"/>
  <c r="I25" i="3"/>
  <c r="I26" i="3"/>
  <c r="I27" i="3"/>
  <c r="I3" i="3"/>
  <c r="J12" i="3" l="1"/>
  <c r="K10" i="3"/>
  <c r="K9" i="3"/>
  <c r="J11" i="3"/>
  <c r="K8" i="3"/>
  <c r="E2" i="6"/>
  <c r="F2" i="6" s="1"/>
  <c r="E4" i="6"/>
  <c r="F4" i="6" s="1"/>
  <c r="F5" i="6"/>
  <c r="E3" i="6"/>
  <c r="F3" i="6" s="1"/>
  <c r="D6" i="6" l="1"/>
  <c r="B8" i="1" s="1"/>
  <c r="C8" i="1" l="1"/>
  <c r="J27" i="3"/>
  <c r="J26" i="3"/>
  <c r="K25" i="3"/>
  <c r="K24" i="3"/>
  <c r="K23" i="3"/>
  <c r="K22" i="3"/>
  <c r="J21" i="3"/>
  <c r="J20" i="3"/>
  <c r="K19" i="3"/>
  <c r="K18" i="3"/>
  <c r="J17" i="3"/>
  <c r="J16" i="3"/>
  <c r="K15" i="3"/>
  <c r="K14" i="3"/>
  <c r="J13" i="3"/>
  <c r="J7" i="3"/>
  <c r="K6" i="3"/>
  <c r="K5" i="3"/>
  <c r="K4" i="3"/>
  <c r="J3" i="3"/>
  <c r="B7" i="1"/>
  <c r="C7" i="1" s="1"/>
  <c r="D7" i="1" s="1"/>
  <c r="J18" i="3" l="1"/>
  <c r="J24" i="3"/>
  <c r="J5" i="3"/>
  <c r="K7" i="3"/>
  <c r="J6" i="3"/>
  <c r="J19" i="3"/>
  <c r="J25" i="3"/>
  <c r="K16" i="3"/>
  <c r="K26" i="3"/>
  <c r="J14" i="3"/>
  <c r="J22" i="3"/>
  <c r="K20" i="3"/>
  <c r="J15" i="3"/>
  <c r="J23" i="3"/>
  <c r="K13" i="3"/>
  <c r="K17" i="3"/>
  <c r="K21" i="3"/>
  <c r="K27" i="3"/>
  <c r="J4" i="3"/>
  <c r="K3" i="3"/>
  <c r="F6" i="6"/>
  <c r="E6" i="6"/>
  <c r="I28" i="3"/>
  <c r="B6" i="1" s="1"/>
  <c r="H28" i="3"/>
  <c r="C6" i="1" l="1"/>
  <c r="D6" i="1" s="1"/>
  <c r="B9" i="1"/>
  <c r="J28" i="3"/>
  <c r="K28" i="3"/>
  <c r="C8" i="5"/>
  <c r="D8" i="5" s="1"/>
  <c r="D9" i="5" s="1"/>
  <c r="C9" i="5" l="1"/>
  <c r="D8" i="1" l="1"/>
  <c r="D9" i="1" s="1"/>
  <c r="C9" i="1"/>
</calcChain>
</file>

<file path=xl/sharedStrings.xml><?xml version="1.0" encoding="utf-8"?>
<sst xmlns="http://schemas.openxmlformats.org/spreadsheetml/2006/main" count="126" uniqueCount="73">
  <si>
    <t>DPH</t>
  </si>
  <si>
    <t>Cena s DPH</t>
  </si>
  <si>
    <t>Celková nabídková cena</t>
  </si>
  <si>
    <t>Množství</t>
  </si>
  <si>
    <t>Popis</t>
  </si>
  <si>
    <t>Jednotková cena (bez DPH)</t>
  </si>
  <si>
    <t>Celková cena (bez DPH)</t>
  </si>
  <si>
    <t>Celková cena (s DPH)</t>
  </si>
  <si>
    <t>Cena SW maintenance (60 měsíců) bez DPH</t>
  </si>
  <si>
    <t>Komentář</t>
  </si>
  <si>
    <t>Cena bez DPH</t>
  </si>
  <si>
    <t>Part Number</t>
  </si>
  <si>
    <t>DPH 21%</t>
  </si>
  <si>
    <t>Celková cena služeb</t>
  </si>
  <si>
    <t xml:space="preserve">Název </t>
  </si>
  <si>
    <t>Cena služby migrace (bez DPH)</t>
  </si>
  <si>
    <t>ŽLUTĚ PODBARVENÁ POLE V CELÉM ŘÁDKU DOPLNÍ DODAVATEL</t>
  </si>
  <si>
    <t>Daň z přidané hodnoty vyčíslená z položky Celková cena (bez DPH), případně analogicky z jiných cen bez DPH v odpovídajících tabulkách.</t>
  </si>
  <si>
    <t>Celková cena s připočtením daně z přidané hodnoty, platí analogicky ve všech odpovídajících tabulkách.</t>
  </si>
  <si>
    <t>Dotčený list v souboru</t>
  </si>
  <si>
    <t>Týká se celého souboru</t>
  </si>
  <si>
    <t>Název licence</t>
  </si>
  <si>
    <t>Výrobce</t>
  </si>
  <si>
    <t>Celková cena SW maintenance na 60 měsíců (bez DPH)</t>
  </si>
  <si>
    <t>Celková cena dodávky nástroje IDM</t>
  </si>
  <si>
    <t>Cena služby implementace (bez DPH)</t>
  </si>
  <si>
    <t>ŽLUTĚ PODBARVENÁ POLE DOPLNÍ DODAVATEL</t>
  </si>
  <si>
    <t>2.2.1 Instalace nástroje na virtualizovaném prostředí zadavatele</t>
  </si>
  <si>
    <t>Celková cena implementace</t>
  </si>
  <si>
    <t>Cena služby implementace (s DPH)</t>
  </si>
  <si>
    <t>2.2.2 Plná integrace</t>
  </si>
  <si>
    <t>2.2.3 Příprava prostředí - odstavec a. a odstavec b.</t>
  </si>
  <si>
    <t>2.2.3 Příprava prostředí - odstavec c.</t>
  </si>
  <si>
    <t>2.2.4 Testování funkčnosti IDM nástroje</t>
  </si>
  <si>
    <t>2.2.5 Školení administrátorů IDM a zpracování dokumentace</t>
  </si>
  <si>
    <t>2.2.6 Uvedení do produktivního provozu</t>
  </si>
  <si>
    <t>Předpokládaný kalkulovaný počet MD</t>
  </si>
  <si>
    <t>Senior analytik IDM</t>
  </si>
  <si>
    <t>Analytik IDM</t>
  </si>
  <si>
    <t>Kalkulovaná cena</t>
  </si>
  <si>
    <t>Cena za 1 MD (bez DPH)</t>
  </si>
  <si>
    <t>Kalkulovaná cena celkem (s DPH)</t>
  </si>
  <si>
    <t>Projekt manažer</t>
  </si>
  <si>
    <t>Analytik bezpečnosti</t>
  </si>
  <si>
    <t>Konzultační a podpůrné služby - role</t>
  </si>
  <si>
    <t>Cena licencí celkem (bez DPH)</t>
  </si>
  <si>
    <t>List "Cena implementace"</t>
  </si>
  <si>
    <t>List "Cena dodávky nástroje IDM"</t>
  </si>
  <si>
    <t xml:space="preserve">Označení </t>
  </si>
  <si>
    <t>Označení licence názvem, který uvádí výrobce SW produktu</t>
  </si>
  <si>
    <t>Uvedení výrobce daného SW produktu</t>
  </si>
  <si>
    <t>Označení výrobce SW pro danou položku - Part Number</t>
  </si>
  <si>
    <t>Popis definované položky (např. licence pro integraci na MS AD, licence nástroje IDM pro interní identity, atd.)</t>
  </si>
  <si>
    <t>Cena za 1 licenci dané položky</t>
  </si>
  <si>
    <t xml:space="preserve">Celková cena SW maintenance za veškeré množství licencí v daném řádku za dobu 60 měsíců. </t>
  </si>
  <si>
    <t>Součin počtu kusů a jednotkové ceny + cena SW maintenance</t>
  </si>
  <si>
    <t>...Cena... (s DPH)</t>
  </si>
  <si>
    <t>List "Cena podpůrných služeb"</t>
  </si>
  <si>
    <t>Takto označená hodnota je předmětem výpočtu stanovení Celkové nabídkové ceny.</t>
  </si>
  <si>
    <t>Do tohoto řádku je přenesena hodnota z řádku "Celková cena dodávky nástroje IDM" z listu "Cena dodávky nástroje IDM"</t>
  </si>
  <si>
    <t>Cena implementace</t>
  </si>
  <si>
    <t>Do tohoto řádku je přenesena hodnota z řádku "Celková cena implementace" z listu "Cena implementace"</t>
  </si>
  <si>
    <t xml:space="preserve">V tomto řádku je kalkulována hodnota "Celková cena služeb" z listu "Cena podpůrných služeb". </t>
  </si>
  <si>
    <t>Příloha č. 11 Zadávací dokumentace</t>
  </si>
  <si>
    <t>Dodávané Licence pro zajištění funkčnosti nástroje IDM</t>
  </si>
  <si>
    <t>Označení - list Celková nabídková cena</t>
  </si>
  <si>
    <t>Stanovení celkové nabídkové ceny</t>
  </si>
  <si>
    <t>Počet dodávaného typu licencí</t>
  </si>
  <si>
    <t>Do této tabulky dodavatel uvede ceny za jednotlivé části realizace v rámci implementace nástroje. Jedná se o fixní ceny za jednotlivé realizované služby implementace. Tyto ceny jsou stanoveny jako závazné a konečné. Celková cena implementace v rámci definované tabulky pak určuje konečnou hodnotu implementace nástroje a jedná se o částku, která je předmětem výpočtu stanovení Celkové nabídkové ceny.</t>
  </si>
  <si>
    <t>V tomto listu doplní dodavatel jednotkové ceny za jeden člověkoden pro stanovené role. Na základě doplněných jednotkových cen je následně pro potřeby zadávacího řízení stanovena Kalkulovaná cena pro každou stanovenou roli po dobu plnění veřejné zakázky a následně stanovena Celková cena služeb jako součet součinů jednotlivých sazeb za člověkoden a předpokládaného kalkulovaného počtu MD po dobu trvání veřejné zakázky. Hodnoty stanovené v předpokládaném kalkulovaném počtu MD vychází z expertního odhadu a známeho stavu IS SZIF ke dni zveřejnění veřejné zakázky. Celková cena služeb pak uvádí hodnotu, která je předmětem výpočtu stanovení Celkové nabídkové ceny. Hodnoty jednotkových cen MD pro jednotlivé role budou rovněž uvedeny jako závazné ve Smlouvě.</t>
  </si>
  <si>
    <t>Předloha pro zpracování ceny plnění</t>
  </si>
  <si>
    <t>Dodavatel doplní do jednotlivých tabulek hodnoty do žlutě podbarvených buněk. Do tabulky na záložce "Cena dodávky nástroje IDM" je dodavatel povinen vyplnit kompletní položkový seznam SW produktů, které budou předmětem dodávky a jsou nezbytné pro zajištění plné funkčnosti nástroje IDM v definovaném rozsahu. V případě přidání řádků v tabulce je nezbytné vyplnit i položky ve sloupcích: "Cena licencí celkem (bez DPH)", "Celková cena (bez DPH)", "DPH 21%" a "Celková cena (s DPH)", a to buď zkopírováním vzorce z jiného řádku, nebo ručním výpočtem. Při manuálním vložení hodnoty v kterékoliv tabulce, musí vždy odpovídat celkové hodnoty v podbarvených buňkách dle popisu níže.</t>
  </si>
  <si>
    <t>Jedná se o modelový součet veškerých nákladů spojených s realizací předmětu veřejné zakázky. Celková nabídková cena bez DPH bude předmětem hodnocení nabídek. Celková nabídková cena je modelovou cenou stanovenou pouze pro účely přijetí a hodnocení porovnatelných předběžných nabídek a nabídek v zadávacím řízení veřejné zakázky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</si>
</sst>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8" x14ac:knownFonts="1">
    <font>
      <sz val="11"/>
      <color theme="1"/>
      <name val="Calibri"/>
      <family val="2"/>
      <charset val="238"/>
      <scheme val="minor"/>
    </font>
    <font>
      <b/>
      <sz val="10"/>
      <color theme="1"/>
      <name val="Arial"/>
      <family val="2"/>
    </font>
    <font>
      <b/>
      <sz val="11"/>
      <color theme="1"/>
      <name val="Calibri"/>
      <family val="2"/>
      <charset val="238"/>
      <scheme val="minor"/>
    </font>
    <font>
      <b/>
      <sz val="9"/>
      <color theme="1"/>
      <name val="Verdana"/>
      <family val="2"/>
      <charset val="238"/>
    </font>
    <font>
      <sz val="10"/>
      <color theme="1"/>
      <name val="Times New Roman"/>
      <family val="1"/>
      <charset val="238"/>
    </font>
    <font>
      <sz val="11"/>
      <name val="Calibri"/>
      <family val="2"/>
      <charset val="238"/>
      <scheme val="minor"/>
    </font>
    <font>
      <b/>
      <sz val="14"/>
      <color theme="0"/>
      <name val="Calibri"/>
      <family val="2"/>
      <charset val="238"/>
      <scheme val="minor"/>
    </font>
    <font>
      <b/>
      <sz val="14"/>
      <color theme="0"/>
      <name val="Verdana"/>
      <family val="2"/>
      <charset val="238"/>
    </font>
  </fonts>
  <fills count="21">
    <fill>
      <patternFill patternType="none"/>
    </fill>
    <fill>
      <patternFill patternType="gray125"/>
    </fill>
    <fill>
      <patternFill patternType="solid">
        <fgColor rgb="FFEDEDED"/>
        <bgColor rgb="FFEDEDED"/>
      </patternFill>
    </fill>
    <fill>
      <patternFill patternType="solid">
        <fgColor rgb="FFF7F8FC"/>
        <bgColor rgb="FFF7F8FC"/>
      </patternFill>
    </fill>
    <fill>
      <patternFill patternType="solid">
        <fgColor theme="9" tint="0.39997558519241921"/>
        <bgColor rgb="FFE7EEF4"/>
      </patternFill>
    </fill>
    <fill>
      <patternFill patternType="solid">
        <fgColor theme="9" tint="0.59999389629810485"/>
        <bgColor rgb="FFB9CAD8"/>
      </patternFill>
    </fill>
    <fill>
      <patternFill patternType="solid">
        <fgColor theme="9" tint="0.79998168889431442"/>
        <bgColor rgb="FF98B1C4"/>
      </patternFill>
    </fill>
    <fill>
      <patternFill patternType="solid">
        <fgColor theme="9" tint="0.59999389629810485"/>
        <bgColor indexed="64"/>
      </patternFill>
    </fill>
    <fill>
      <patternFill patternType="solid">
        <fgColor rgb="FFFFFF00"/>
        <bgColor indexed="64"/>
      </patternFill>
    </fill>
    <fill>
      <patternFill patternType="solid">
        <fgColor rgb="FF538135"/>
        <bgColor indexed="64"/>
      </patternFill>
    </fill>
    <fill>
      <patternFill patternType="solid">
        <fgColor theme="9" tint="0.79998168889431442"/>
        <bgColor indexed="64"/>
      </patternFill>
    </fill>
    <fill>
      <patternFill patternType="solid">
        <fgColor theme="9" tint="0.59999389629810485"/>
        <bgColor rgb="FFEDEDED"/>
      </patternFill>
    </fill>
    <fill>
      <patternFill patternType="solid">
        <fgColor theme="9" tint="0.59999389629810485"/>
        <bgColor rgb="FFF7F8FC"/>
      </patternFill>
    </fill>
    <fill>
      <patternFill patternType="solid">
        <fgColor rgb="FFFFFF00"/>
        <bgColor rgb="FF98B1C4"/>
      </patternFill>
    </fill>
    <fill>
      <patternFill patternType="solid">
        <fgColor rgb="FF00B0F0"/>
        <bgColor rgb="FFB9CAD8"/>
      </patternFill>
    </fill>
    <fill>
      <patternFill patternType="solid">
        <fgColor rgb="FF00B0F0"/>
        <bgColor indexed="64"/>
      </patternFill>
    </fill>
    <fill>
      <patternFill patternType="solid">
        <fgColor theme="9" tint="-0.249977111117893"/>
        <bgColor indexed="64"/>
      </patternFill>
    </fill>
    <fill>
      <patternFill patternType="solid">
        <fgColor rgb="FF00B0F0"/>
        <bgColor rgb="FF98B1C4"/>
      </patternFill>
    </fill>
    <fill>
      <patternFill patternType="solid">
        <fgColor rgb="FF00B0F0"/>
        <bgColor rgb="FFEDEDED"/>
      </patternFill>
    </fill>
    <fill>
      <patternFill patternType="solid">
        <fgColor rgb="FF00B0F0"/>
        <bgColor rgb="FFF7F8FC"/>
      </patternFill>
    </fill>
    <fill>
      <patternFill patternType="solid">
        <fgColor rgb="FF92D050"/>
        <bgColor rgb="FFB9CAD8"/>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rgb="FF666666"/>
      </left>
      <right style="thin">
        <color rgb="FF666666"/>
      </right>
      <top style="thin">
        <color rgb="FF666666"/>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rgb="FF666666"/>
      </left>
      <right style="medium">
        <color indexed="64"/>
      </right>
      <top/>
      <bottom style="medium">
        <color indexed="64"/>
      </bottom>
      <diagonal/>
    </border>
    <border>
      <left style="medium">
        <color indexed="64"/>
      </left>
      <right/>
      <top style="medium">
        <color indexed="64"/>
      </top>
      <bottom style="thin">
        <color rgb="FF666666"/>
      </bottom>
      <diagonal/>
    </border>
    <border>
      <left/>
      <right/>
      <top style="medium">
        <color indexed="64"/>
      </top>
      <bottom style="thin">
        <color rgb="FF666666"/>
      </bottom>
      <diagonal/>
    </border>
    <border>
      <left/>
      <right style="medium">
        <color indexed="64"/>
      </right>
      <top style="medium">
        <color indexed="64"/>
      </top>
      <bottom style="thin">
        <color rgb="FF666666"/>
      </bottom>
      <diagonal/>
    </border>
    <border>
      <left style="medium">
        <color indexed="64"/>
      </left>
      <right style="thin">
        <color rgb="FF666666"/>
      </right>
      <top style="thin">
        <color rgb="FF666666"/>
      </top>
      <bottom/>
      <diagonal/>
    </border>
    <border>
      <left style="thin">
        <color rgb="FF666666"/>
      </left>
      <right style="medium">
        <color indexed="64"/>
      </right>
      <top style="thin">
        <color rgb="FF666666"/>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thin">
        <color rgb="FF666666"/>
      </top>
      <bottom style="thin">
        <color rgb="FF666666"/>
      </bottom>
      <diagonal/>
    </border>
    <border>
      <left style="medium">
        <color indexed="64"/>
      </left>
      <right/>
      <top style="thin">
        <color rgb="FF666666"/>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rgb="FF666666"/>
      </right>
      <top/>
      <bottom style="medium">
        <color indexed="64"/>
      </bottom>
      <diagonal/>
    </border>
  </borders>
  <cellStyleXfs count="1">
    <xf numFmtId="0" fontId="0" fillId="0" borderId="0"/>
  </cellStyleXfs>
  <cellXfs count="127">
    <xf numFmtId="0" fontId="0" fillId="0" borderId="0" xfId="0"/>
    <xf numFmtId="0" fontId="1" fillId="5" borderId="2" xfId="0" applyFont="1" applyFill="1" applyBorder="1" applyAlignment="1">
      <alignment horizontal="center" vertical="center" wrapText="1"/>
    </xf>
    <xf numFmtId="2" fontId="0" fillId="0" borderId="0" xfId="0" applyNumberFormat="1"/>
    <xf numFmtId="0" fontId="0" fillId="0" borderId="1" xfId="0" applyFont="1" applyFill="1" applyBorder="1" applyAlignment="1">
      <alignment horizontal="center" wrapText="1"/>
    </xf>
    <xf numFmtId="2" fontId="0" fillId="0" borderId="1" xfId="0" applyNumberFormat="1" applyFont="1" applyFill="1" applyBorder="1" applyAlignment="1">
      <alignment horizontal="center" wrapText="1"/>
    </xf>
    <xf numFmtId="0" fontId="0" fillId="0" borderId="1" xfId="0" applyBorder="1"/>
    <xf numFmtId="0" fontId="2" fillId="6" borderId="5" xfId="0" applyFont="1" applyFill="1" applyBorder="1" applyAlignment="1">
      <alignment horizontal="center" wrapText="1"/>
    </xf>
    <xf numFmtId="2" fontId="2" fillId="6" borderId="5" xfId="0" applyNumberFormat="1" applyFont="1" applyFill="1" applyBorder="1" applyAlignment="1">
      <alignment horizontal="center" wrapText="1"/>
    </xf>
    <xf numFmtId="0" fontId="2" fillId="6" borderId="6" xfId="0" applyFont="1" applyFill="1" applyBorder="1" applyAlignment="1">
      <alignment horizontal="center" wrapText="1"/>
    </xf>
    <xf numFmtId="44" fontId="2" fillId="6" borderId="5" xfId="0" applyNumberFormat="1" applyFont="1" applyFill="1" applyBorder="1" applyAlignment="1">
      <alignment horizontal="center" wrapText="1"/>
    </xf>
    <xf numFmtId="44" fontId="2" fillId="6" borderId="6" xfId="0" applyNumberFormat="1" applyFont="1" applyFill="1" applyBorder="1" applyAlignment="1">
      <alignment horizontal="center" wrapText="1"/>
    </xf>
    <xf numFmtId="0" fontId="2" fillId="7" borderId="4" xfId="0" applyFont="1" applyFill="1" applyBorder="1"/>
    <xf numFmtId="0" fontId="2" fillId="7" borderId="5" xfId="0" applyFont="1" applyFill="1" applyBorder="1"/>
    <xf numFmtId="0" fontId="2" fillId="7" borderId="6" xfId="0" applyFont="1" applyFill="1" applyBorder="1"/>
    <xf numFmtId="0" fontId="0" fillId="0" borderId="14" xfId="0" applyBorder="1"/>
    <xf numFmtId="0" fontId="0" fillId="0" borderId="15" xfId="0" applyBorder="1" applyAlignment="1">
      <alignment wrapText="1"/>
    </xf>
    <xf numFmtId="0" fontId="0" fillId="0" borderId="16" xfId="0" applyBorder="1"/>
    <xf numFmtId="0" fontId="0" fillId="0" borderId="17" xfId="0" applyBorder="1"/>
    <xf numFmtId="0" fontId="0" fillId="0" borderId="18" xfId="0" applyBorder="1" applyAlignment="1">
      <alignment wrapText="1"/>
    </xf>
    <xf numFmtId="0" fontId="0" fillId="0" borderId="15" xfId="0" applyFill="1" applyBorder="1" applyAlignment="1">
      <alignment wrapText="1"/>
    </xf>
    <xf numFmtId="0" fontId="0" fillId="0" borderId="0" xfId="0" applyAlignment="1">
      <alignment wrapText="1"/>
    </xf>
    <xf numFmtId="0" fontId="2" fillId="6" borderId="19" xfId="0" applyFont="1" applyFill="1" applyBorder="1" applyAlignment="1">
      <alignment horizontal="center" wrapText="1"/>
    </xf>
    <xf numFmtId="0" fontId="3" fillId="10" borderId="11" xfId="0" applyFont="1" applyFill="1" applyBorder="1" applyAlignment="1">
      <alignment vertical="center" wrapText="1"/>
    </xf>
    <xf numFmtId="0" fontId="3" fillId="10" borderId="14" xfId="0" applyFont="1" applyFill="1" applyBorder="1" applyAlignment="1">
      <alignment vertical="center" wrapText="1"/>
    </xf>
    <xf numFmtId="0" fontId="0" fillId="5" borderId="24" xfId="0" applyFont="1" applyFill="1" applyBorder="1" applyAlignment="1">
      <alignment horizontal="left" wrapText="1"/>
    </xf>
    <xf numFmtId="0" fontId="1" fillId="5" borderId="25" xfId="0" applyFont="1" applyFill="1" applyBorder="1" applyAlignment="1">
      <alignment horizontal="center" vertical="center" wrapText="1"/>
    </xf>
    <xf numFmtId="0" fontId="2" fillId="10" borderId="4" xfId="0" applyFont="1" applyFill="1" applyBorder="1"/>
    <xf numFmtId="44" fontId="0" fillId="10" borderId="5" xfId="0" applyNumberFormat="1" applyFill="1" applyBorder="1"/>
    <xf numFmtId="44" fontId="0" fillId="10" borderId="6" xfId="0" applyNumberFormat="1" applyFill="1" applyBorder="1"/>
    <xf numFmtId="44" fontId="0" fillId="8" borderId="3" xfId="0" applyNumberFormat="1" applyFill="1" applyBorder="1"/>
    <xf numFmtId="44" fontId="0" fillId="8" borderId="1" xfId="0" applyNumberFormat="1" applyFill="1" applyBorder="1"/>
    <xf numFmtId="0" fontId="2" fillId="6" borderId="27" xfId="0" applyFont="1" applyFill="1" applyBorder="1" applyAlignment="1">
      <alignment horizontal="center" wrapText="1"/>
    </xf>
    <xf numFmtId="0" fontId="2" fillId="6" borderId="26" xfId="0" applyFont="1" applyFill="1" applyBorder="1" applyAlignment="1">
      <alignment horizontal="center" wrapText="1"/>
    </xf>
    <xf numFmtId="44" fontId="0" fillId="10" borderId="12" xfId="0" applyNumberFormat="1" applyFill="1" applyBorder="1" applyAlignment="1">
      <alignment wrapText="1"/>
    </xf>
    <xf numFmtId="44" fontId="0" fillId="10" borderId="13" xfId="0" applyNumberFormat="1" applyFill="1" applyBorder="1" applyAlignment="1">
      <alignment wrapText="1"/>
    </xf>
    <xf numFmtId="44" fontId="0" fillId="10" borderId="1" xfId="0" applyNumberFormat="1" applyFill="1" applyBorder="1" applyAlignment="1">
      <alignment wrapText="1"/>
    </xf>
    <xf numFmtId="44" fontId="0" fillId="10" borderId="15" xfId="0" applyNumberFormat="1" applyFill="1" applyBorder="1" applyAlignment="1">
      <alignment wrapText="1"/>
    </xf>
    <xf numFmtId="44" fontId="0" fillId="10" borderId="17" xfId="0" applyNumberFormat="1" applyFill="1" applyBorder="1" applyAlignment="1">
      <alignment wrapText="1"/>
    </xf>
    <xf numFmtId="44" fontId="0" fillId="10" borderId="18" xfId="0" applyNumberFormat="1" applyFill="1" applyBorder="1" applyAlignment="1">
      <alignment wrapText="1"/>
    </xf>
    <xf numFmtId="44" fontId="0" fillId="7" borderId="3" xfId="0" applyNumberFormat="1" applyFill="1" applyBorder="1"/>
    <xf numFmtId="44" fontId="5" fillId="7" borderId="3" xfId="0" applyNumberFormat="1" applyFont="1" applyFill="1" applyBorder="1"/>
    <xf numFmtId="2" fontId="0" fillId="8" borderId="3" xfId="0" applyNumberFormat="1" applyFill="1" applyBorder="1"/>
    <xf numFmtId="2" fontId="0" fillId="8" borderId="1" xfId="0" applyNumberFormat="1" applyFill="1" applyBorder="1"/>
    <xf numFmtId="0" fontId="2" fillId="6" borderId="4" xfId="0" applyNumberFormat="1" applyFont="1" applyFill="1" applyBorder="1" applyAlignment="1">
      <alignment horizontal="center" wrapText="1"/>
    </xf>
    <xf numFmtId="0" fontId="2" fillId="6" borderId="5" xfId="0" applyNumberFormat="1" applyFont="1" applyFill="1" applyBorder="1" applyAlignment="1">
      <alignment horizontal="center" wrapText="1"/>
    </xf>
    <xf numFmtId="0" fontId="0" fillId="8" borderId="3" xfId="0" applyNumberFormat="1" applyFill="1" applyBorder="1"/>
    <xf numFmtId="0" fontId="0" fillId="8" borderId="1" xfId="0" applyNumberFormat="1" applyFill="1" applyBorder="1"/>
    <xf numFmtId="0" fontId="0" fillId="0" borderId="0" xfId="0" applyNumberFormat="1"/>
    <xf numFmtId="44" fontId="0" fillId="0" borderId="0" xfId="0" applyNumberFormat="1" applyAlignment="1">
      <alignment wrapText="1"/>
    </xf>
    <xf numFmtId="0" fontId="0" fillId="0" borderId="31" xfId="0" applyBorder="1"/>
    <xf numFmtId="0" fontId="0" fillId="0" borderId="7" xfId="0" applyBorder="1"/>
    <xf numFmtId="0" fontId="0" fillId="0" borderId="32" xfId="0" applyBorder="1" applyAlignment="1">
      <alignment wrapText="1"/>
    </xf>
    <xf numFmtId="0" fontId="0" fillId="8" borderId="0" xfId="0" applyFill="1"/>
    <xf numFmtId="0" fontId="0" fillId="0" borderId="1" xfId="0" applyFill="1" applyBorder="1"/>
    <xf numFmtId="0" fontId="0" fillId="0" borderId="33" xfId="0" applyBorder="1"/>
    <xf numFmtId="0" fontId="0" fillId="0" borderId="3" xfId="0" applyFill="1" applyBorder="1"/>
    <xf numFmtId="0" fontId="0" fillId="0" borderId="34" xfId="0" applyFill="1" applyBorder="1" applyAlignment="1">
      <alignment wrapText="1"/>
    </xf>
    <xf numFmtId="44" fontId="0" fillId="10" borderId="19" xfId="0" applyNumberFormat="1" applyFill="1" applyBorder="1" applyAlignment="1">
      <alignment wrapText="1"/>
    </xf>
    <xf numFmtId="44" fontId="0" fillId="10" borderId="27" xfId="0" applyNumberFormat="1" applyFill="1" applyBorder="1" applyAlignment="1">
      <alignment wrapText="1"/>
    </xf>
    <xf numFmtId="0" fontId="3" fillId="10" borderId="31" xfId="0" applyFont="1" applyFill="1" applyBorder="1" applyAlignment="1">
      <alignment vertical="center" wrapText="1"/>
    </xf>
    <xf numFmtId="44" fontId="4" fillId="10" borderId="12" xfId="0" applyNumberFormat="1" applyFont="1" applyFill="1" applyBorder="1" applyAlignment="1">
      <alignment vertical="center" wrapText="1"/>
    </xf>
    <xf numFmtId="44" fontId="4" fillId="10" borderId="1" xfId="0" applyNumberFormat="1" applyFont="1" applyFill="1" applyBorder="1" applyAlignment="1">
      <alignment vertical="center" wrapText="1"/>
    </xf>
    <xf numFmtId="44" fontId="4" fillId="10" borderId="7" xfId="0" applyNumberFormat="1" applyFont="1" applyFill="1" applyBorder="1" applyAlignment="1">
      <alignment vertical="center" wrapText="1"/>
    </xf>
    <xf numFmtId="0" fontId="2" fillId="7" borderId="10" xfId="0" applyFont="1" applyFill="1" applyBorder="1"/>
    <xf numFmtId="0" fontId="0" fillId="0" borderId="35" xfId="0" applyBorder="1"/>
    <xf numFmtId="0" fontId="0" fillId="0" borderId="36" xfId="0" applyBorder="1"/>
    <xf numFmtId="0" fontId="0" fillId="0" borderId="37" xfId="0" applyBorder="1"/>
    <xf numFmtId="0" fontId="0" fillId="0" borderId="38" xfId="0" applyBorder="1"/>
    <xf numFmtId="44" fontId="2" fillId="6" borderId="10" xfId="0" applyNumberFormat="1" applyFont="1" applyFill="1" applyBorder="1" applyAlignment="1">
      <alignment horizontal="left" wrapText="1"/>
    </xf>
    <xf numFmtId="44" fontId="0" fillId="10" borderId="7" xfId="0" applyNumberFormat="1" applyFill="1" applyBorder="1" applyAlignment="1">
      <alignment wrapText="1"/>
    </xf>
    <xf numFmtId="44" fontId="0" fillId="10" borderId="32" xfId="0" applyNumberFormat="1" applyFill="1" applyBorder="1" applyAlignment="1">
      <alignment wrapText="1"/>
    </xf>
    <xf numFmtId="0" fontId="2" fillId="6" borderId="14" xfId="0" applyFont="1" applyFill="1" applyBorder="1" applyAlignment="1">
      <alignment wrapText="1"/>
    </xf>
    <xf numFmtId="0" fontId="2" fillId="6" borderId="11" xfId="0" applyFont="1" applyFill="1" applyBorder="1" applyAlignment="1">
      <alignment wrapText="1"/>
    </xf>
    <xf numFmtId="0" fontId="2" fillId="6" borderId="16" xfId="0" applyFont="1" applyFill="1" applyBorder="1" applyAlignment="1">
      <alignment wrapText="1"/>
    </xf>
    <xf numFmtId="44" fontId="2" fillId="13" borderId="12" xfId="0" applyNumberFormat="1" applyFont="1" applyFill="1" applyBorder="1" applyAlignment="1">
      <alignment horizontal="center" wrapText="1"/>
    </xf>
    <xf numFmtId="44" fontId="2" fillId="13" borderId="1" xfId="0" applyNumberFormat="1" applyFont="1" applyFill="1" applyBorder="1" applyAlignment="1">
      <alignment horizontal="center" wrapText="1"/>
    </xf>
    <xf numFmtId="44" fontId="2" fillId="13" borderId="17" xfId="0" applyNumberFormat="1" applyFont="1" applyFill="1" applyBorder="1" applyAlignment="1">
      <alignment horizontal="center" wrapText="1"/>
    </xf>
    <xf numFmtId="0" fontId="2" fillId="10" borderId="8" xfId="0" applyFont="1" applyFill="1" applyBorder="1" applyAlignment="1">
      <alignment wrapText="1"/>
    </xf>
    <xf numFmtId="1" fontId="4" fillId="10" borderId="12" xfId="0" applyNumberFormat="1" applyFont="1" applyFill="1" applyBorder="1" applyAlignment="1">
      <alignment vertical="center" wrapText="1"/>
    </xf>
    <xf numFmtId="1" fontId="4" fillId="10" borderId="1" xfId="0" applyNumberFormat="1" applyFont="1" applyFill="1" applyBorder="1" applyAlignment="1">
      <alignment vertical="center" wrapText="1"/>
    </xf>
    <xf numFmtId="1" fontId="4" fillId="10" borderId="7" xfId="0" applyNumberFormat="1" applyFont="1" applyFill="1" applyBorder="1" applyAlignment="1">
      <alignment vertical="center" wrapText="1"/>
    </xf>
    <xf numFmtId="44" fontId="0" fillId="10" borderId="5" xfId="0" applyNumberFormat="1" applyFill="1" applyBorder="1" applyAlignment="1">
      <alignment wrapText="1"/>
    </xf>
    <xf numFmtId="44" fontId="0" fillId="10" borderId="6" xfId="0" applyNumberFormat="1" applyFill="1" applyBorder="1" applyAlignment="1">
      <alignment wrapText="1"/>
    </xf>
    <xf numFmtId="0" fontId="0" fillId="2" borderId="21" xfId="0" applyFont="1" applyFill="1" applyBorder="1" applyAlignment="1">
      <alignment horizontal="left" wrapText="1"/>
    </xf>
    <xf numFmtId="0" fontId="0" fillId="3" borderId="39" xfId="0" applyFont="1" applyFill="1" applyBorder="1" applyAlignment="1">
      <alignment horizontal="left" wrapText="1"/>
    </xf>
    <xf numFmtId="44" fontId="0" fillId="11" borderId="1" xfId="0" applyNumberFormat="1" applyFont="1" applyFill="1" applyBorder="1" applyAlignment="1">
      <alignment horizontal="right" wrapText="1"/>
    </xf>
    <xf numFmtId="44" fontId="0" fillId="11" borderId="12" xfId="0" applyNumberFormat="1" applyFont="1" applyFill="1" applyBorder="1" applyAlignment="1">
      <alignment horizontal="right" wrapText="1"/>
    </xf>
    <xf numFmtId="44" fontId="0" fillId="11" borderId="13" xfId="0" applyNumberFormat="1" applyFont="1" applyFill="1" applyBorder="1" applyAlignment="1">
      <alignment horizontal="right" wrapText="1"/>
    </xf>
    <xf numFmtId="44" fontId="0" fillId="12" borderId="15" xfId="0" applyNumberFormat="1" applyFont="1" applyFill="1" applyBorder="1" applyAlignment="1">
      <alignment horizontal="right" wrapText="1"/>
    </xf>
    <xf numFmtId="0" fontId="2" fillId="3" borderId="40" xfId="0" applyFont="1" applyFill="1" applyBorder="1" applyAlignment="1">
      <alignment horizontal="left" wrapText="1"/>
    </xf>
    <xf numFmtId="44" fontId="0" fillId="11" borderId="17" xfId="0" applyNumberFormat="1" applyFont="1" applyFill="1" applyBorder="1" applyAlignment="1">
      <alignment horizontal="right" wrapText="1"/>
    </xf>
    <xf numFmtId="44" fontId="0" fillId="12" borderId="18" xfId="0" applyNumberFormat="1" applyFont="1" applyFill="1" applyBorder="1" applyAlignment="1">
      <alignment horizontal="right" wrapText="1"/>
    </xf>
    <xf numFmtId="44" fontId="0" fillId="7" borderId="1" xfId="0" applyNumberFormat="1" applyFill="1" applyBorder="1"/>
    <xf numFmtId="44" fontId="2" fillId="17" borderId="5" xfId="0" applyNumberFormat="1" applyFont="1" applyFill="1" applyBorder="1" applyAlignment="1">
      <alignment horizontal="center" wrapText="1"/>
    </xf>
    <xf numFmtId="44" fontId="0" fillId="18" borderId="12" xfId="0" applyNumberFormat="1" applyFont="1" applyFill="1" applyBorder="1" applyAlignment="1">
      <alignment horizontal="right" wrapText="1"/>
    </xf>
    <xf numFmtId="44" fontId="0" fillId="19" borderId="1" xfId="0" applyNumberFormat="1" applyFont="1" applyFill="1" applyBorder="1" applyAlignment="1">
      <alignment horizontal="right" wrapText="1"/>
    </xf>
    <xf numFmtId="44" fontId="0" fillId="19" borderId="17" xfId="0" applyNumberFormat="1" applyFont="1" applyFill="1" applyBorder="1" applyAlignment="1">
      <alignment horizontal="right" wrapText="1"/>
    </xf>
    <xf numFmtId="44" fontId="1" fillId="20" borderId="20" xfId="0" applyNumberFormat="1" applyFont="1" applyFill="1" applyBorder="1" applyAlignment="1">
      <alignment horizontal="right" wrapText="1"/>
    </xf>
    <xf numFmtId="44" fontId="0" fillId="15" borderId="5" xfId="0" applyNumberFormat="1" applyFill="1" applyBorder="1"/>
    <xf numFmtId="44" fontId="0" fillId="15" borderId="5" xfId="0" applyNumberFormat="1" applyFill="1" applyBorder="1" applyAlignment="1">
      <alignment wrapText="1"/>
    </xf>
    <xf numFmtId="44" fontId="4" fillId="8" borderId="12" xfId="0" applyNumberFormat="1" applyFont="1" applyFill="1" applyBorder="1" applyAlignment="1" applyProtection="1">
      <alignment vertical="center" wrapText="1"/>
      <protection locked="0"/>
    </xf>
    <xf numFmtId="44" fontId="4" fillId="8" borderId="1" xfId="0" applyNumberFormat="1" applyFont="1" applyFill="1" applyBorder="1" applyAlignment="1" applyProtection="1">
      <alignment vertical="center" wrapText="1"/>
      <protection locked="0"/>
    </xf>
    <xf numFmtId="44" fontId="4" fillId="8" borderId="7" xfId="0" applyNumberFormat="1" applyFont="1" applyFill="1" applyBorder="1" applyAlignment="1" applyProtection="1">
      <alignment vertical="center" wrapText="1"/>
      <protection locked="0"/>
    </xf>
    <xf numFmtId="0" fontId="0" fillId="8" borderId="33" xfId="0" applyNumberFormat="1" applyFill="1" applyBorder="1"/>
    <xf numFmtId="44" fontId="0" fillId="7" borderId="34" xfId="0" applyNumberFormat="1" applyFill="1" applyBorder="1"/>
    <xf numFmtId="44" fontId="5" fillId="7" borderId="34" xfId="0" applyNumberFormat="1" applyFont="1" applyFill="1" applyBorder="1"/>
    <xf numFmtId="0" fontId="0" fillId="8" borderId="29" xfId="0" applyNumberFormat="1" applyFill="1" applyBorder="1"/>
    <xf numFmtId="0" fontId="0" fillId="8" borderId="17" xfId="0" applyNumberFormat="1" applyFill="1" applyBorder="1"/>
    <xf numFmtId="2" fontId="0" fillId="8" borderId="17" xfId="0" applyNumberFormat="1" applyFill="1" applyBorder="1"/>
    <xf numFmtId="44" fontId="0" fillId="8" borderId="17" xfId="0" applyNumberFormat="1" applyFill="1" applyBorder="1"/>
    <xf numFmtId="44" fontId="0" fillId="7" borderId="17" xfId="0" applyNumberFormat="1" applyFill="1" applyBorder="1"/>
    <xf numFmtId="44" fontId="0" fillId="7" borderId="28" xfId="0" applyNumberFormat="1" applyFill="1" applyBorder="1"/>
    <xf numFmtId="44" fontId="0" fillId="7" borderId="30" xfId="0" applyNumberFormat="1" applyFill="1" applyBorder="1"/>
    <xf numFmtId="0" fontId="1" fillId="20" borderId="43" xfId="0" applyFont="1" applyFill="1" applyBorder="1" applyAlignment="1">
      <alignment horizontal="left" wrapText="1"/>
    </xf>
    <xf numFmtId="44" fontId="1" fillId="20" borderId="44" xfId="0" applyNumberFormat="1" applyFont="1" applyFill="1" applyBorder="1" applyAlignment="1">
      <alignment horizontal="right" wrapText="1"/>
    </xf>
    <xf numFmtId="44" fontId="1" fillId="14" borderId="42" xfId="0" applyNumberFormat="1" applyFont="1" applyFill="1" applyBorder="1" applyAlignment="1">
      <alignment horizontal="right" wrapText="1"/>
    </xf>
    <xf numFmtId="0" fontId="0" fillId="0" borderId="0" xfId="0" applyFill="1" applyAlignment="1">
      <alignment wrapText="1"/>
    </xf>
    <xf numFmtId="0" fontId="1" fillId="4" borderId="21" xfId="0" applyFont="1" applyFill="1" applyBorder="1" applyAlignment="1">
      <alignment horizontal="center"/>
    </xf>
    <xf numFmtId="0" fontId="1" fillId="4" borderId="22" xfId="0" applyFont="1" applyFill="1" applyBorder="1" applyAlignment="1">
      <alignment horizontal="center"/>
    </xf>
    <xf numFmtId="0" fontId="1" fillId="4" borderId="23" xfId="0" applyFont="1" applyFill="1" applyBorder="1" applyAlignment="1">
      <alignment horizontal="center"/>
    </xf>
    <xf numFmtId="0" fontId="6" fillId="16" borderId="0" xfId="0" applyFont="1" applyFill="1" applyAlignment="1">
      <alignment horizontal="center"/>
    </xf>
    <xf numFmtId="0" fontId="7" fillId="9" borderId="8" xfId="0" applyFont="1" applyFill="1" applyBorder="1" applyAlignment="1">
      <alignment horizontal="center" vertical="center" wrapText="1"/>
    </xf>
    <xf numFmtId="0" fontId="7" fillId="9" borderId="9" xfId="0" applyFont="1" applyFill="1" applyBorder="1" applyAlignment="1">
      <alignment horizontal="center" vertical="center" wrapText="1"/>
    </xf>
    <xf numFmtId="0" fontId="7" fillId="9" borderId="41" xfId="0" applyFont="1" applyFill="1" applyBorder="1" applyAlignment="1">
      <alignment horizontal="center" vertical="center" wrapText="1"/>
    </xf>
    <xf numFmtId="44" fontId="2" fillId="6" borderId="8" xfId="0" applyNumberFormat="1" applyFont="1" applyFill="1" applyBorder="1" applyAlignment="1">
      <alignment horizontal="left" wrapText="1"/>
    </xf>
    <xf numFmtId="44" fontId="2" fillId="6" borderId="9" xfId="0" applyNumberFormat="1" applyFont="1" applyFill="1" applyBorder="1" applyAlignment="1">
      <alignment horizontal="left" wrapText="1"/>
    </xf>
    <xf numFmtId="44" fontId="2" fillId="6" borderId="10" xfId="0" applyNumberFormat="1" applyFont="1" applyFill="1" applyBorder="1" applyAlignment="1">
      <alignment horizontal="left"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9"/>
  <sheetViews>
    <sheetView tabSelected="1" workbookViewId="0">
      <selection activeCell="B9" sqref="B9"/>
    </sheetView>
  </sheetViews>
  <sheetFormatPr defaultRowHeight="14.4" x14ac:dyDescent="0.3"/>
  <cols>
    <col min="1" max="1" width="35.5546875" customWidth="1"/>
    <col min="2" max="2" width="19.6640625" customWidth="1"/>
    <col min="3" max="3" width="21.44140625" customWidth="1"/>
    <col min="4" max="4" width="23.109375" customWidth="1"/>
    <col min="6" max="6" width="16.6640625" customWidth="1"/>
  </cols>
  <sheetData>
    <row r="1" spans="1:4" ht="18" x14ac:dyDescent="0.35">
      <c r="A1" s="120" t="s">
        <v>63</v>
      </c>
      <c r="B1" s="120"/>
      <c r="C1" s="120"/>
      <c r="D1" s="120"/>
    </row>
    <row r="2" spans="1:4" ht="18" x14ac:dyDescent="0.35">
      <c r="A2" s="120" t="s">
        <v>70</v>
      </c>
      <c r="B2" s="120"/>
      <c r="C2" s="120"/>
      <c r="D2" s="120"/>
    </row>
    <row r="3" spans="1:4" ht="15" thickBot="1" x14ac:dyDescent="0.35"/>
    <row r="4" spans="1:4" x14ac:dyDescent="0.3">
      <c r="A4" s="117" t="s">
        <v>66</v>
      </c>
      <c r="B4" s="118"/>
      <c r="C4" s="118"/>
      <c r="D4" s="119"/>
    </row>
    <row r="5" spans="1:4" ht="15" thickBot="1" x14ac:dyDescent="0.35">
      <c r="A5" s="24"/>
      <c r="B5" s="1" t="s">
        <v>10</v>
      </c>
      <c r="C5" s="1" t="s">
        <v>0</v>
      </c>
      <c r="D5" s="25" t="s">
        <v>1</v>
      </c>
    </row>
    <row r="6" spans="1:4" x14ac:dyDescent="0.3">
      <c r="A6" s="83" t="s">
        <v>24</v>
      </c>
      <c r="B6" s="94">
        <f>'Cena dodávky nástroje IDM'!I28</f>
        <v>0</v>
      </c>
      <c r="C6" s="86">
        <f>0.21*B6</f>
        <v>0</v>
      </c>
      <c r="D6" s="87">
        <f>B6+C6</f>
        <v>0</v>
      </c>
    </row>
    <row r="7" spans="1:4" x14ac:dyDescent="0.3">
      <c r="A7" s="84" t="s">
        <v>28</v>
      </c>
      <c r="B7" s="95">
        <f>'Cena implementace'!B9</f>
        <v>0</v>
      </c>
      <c r="C7" s="85">
        <f>0.21*B7</f>
        <v>0</v>
      </c>
      <c r="D7" s="88">
        <f>B7+C7</f>
        <v>0</v>
      </c>
    </row>
    <row r="8" spans="1:4" ht="15" thickBot="1" x14ac:dyDescent="0.35">
      <c r="A8" s="89" t="s">
        <v>13</v>
      </c>
      <c r="B8" s="96">
        <f>'Cena podpůrných služeb'!D6</f>
        <v>0</v>
      </c>
      <c r="C8" s="90">
        <f>0.21*B8</f>
        <v>0</v>
      </c>
      <c r="D8" s="91">
        <f>B8+C8</f>
        <v>0</v>
      </c>
    </row>
    <row r="9" spans="1:4" ht="15" thickBot="1" x14ac:dyDescent="0.35">
      <c r="A9" s="113" t="s">
        <v>2</v>
      </c>
      <c r="B9" s="115">
        <f>SUM(B6:B8)</f>
        <v>0</v>
      </c>
      <c r="C9" s="114">
        <f>SUM(C6:C8)</f>
        <v>0</v>
      </c>
      <c r="D9" s="97">
        <f>SUM(D6:D8)</f>
        <v>0</v>
      </c>
    </row>
  </sheetData>
  <mergeCells count="3">
    <mergeCell ref="A4:D4"/>
    <mergeCell ref="A1:D1"/>
    <mergeCell ref="A2:D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1"/>
  <sheetViews>
    <sheetView workbookViewId="0">
      <selection activeCell="A31" sqref="A31"/>
    </sheetView>
  </sheetViews>
  <sheetFormatPr defaultRowHeight="14.4" x14ac:dyDescent="0.3"/>
  <cols>
    <col min="1" max="1" width="34.6640625" style="47" customWidth="1"/>
    <col min="2" max="2" width="31.44140625" style="47" customWidth="1"/>
    <col min="3" max="4" width="26.88671875" style="47" customWidth="1"/>
    <col min="5" max="5" width="9.109375" style="2" bestFit="1" customWidth="1"/>
    <col min="6" max="7" width="18.6640625" customWidth="1"/>
    <col min="8" max="8" width="18" customWidth="1"/>
    <col min="9" max="10" width="18.6640625" customWidth="1"/>
    <col min="11" max="11" width="16.44140625" bestFit="1" customWidth="1"/>
  </cols>
  <sheetData>
    <row r="1" spans="1:11" ht="43.8" thickBot="1" x14ac:dyDescent="0.35">
      <c r="A1" s="43" t="s">
        <v>21</v>
      </c>
      <c r="B1" s="44" t="s">
        <v>22</v>
      </c>
      <c r="C1" s="44" t="s">
        <v>11</v>
      </c>
      <c r="D1" s="44" t="s">
        <v>4</v>
      </c>
      <c r="E1" s="7" t="s">
        <v>3</v>
      </c>
      <c r="F1" s="6" t="s">
        <v>5</v>
      </c>
      <c r="G1" s="6" t="s">
        <v>45</v>
      </c>
      <c r="H1" s="6" t="s">
        <v>23</v>
      </c>
      <c r="I1" s="6" t="s">
        <v>6</v>
      </c>
      <c r="J1" s="6" t="s">
        <v>12</v>
      </c>
      <c r="K1" s="8" t="s">
        <v>7</v>
      </c>
    </row>
    <row r="2" spans="1:11" ht="15.75" customHeight="1" thickBot="1" x14ac:dyDescent="0.35">
      <c r="A2" s="121" t="s">
        <v>64</v>
      </c>
      <c r="B2" s="122"/>
      <c r="C2" s="122"/>
      <c r="D2" s="122"/>
      <c r="E2" s="122"/>
      <c r="F2" s="122"/>
      <c r="G2" s="122"/>
      <c r="H2" s="122"/>
      <c r="I2" s="122"/>
      <c r="J2" s="122"/>
      <c r="K2" s="123"/>
    </row>
    <row r="3" spans="1:11" x14ac:dyDescent="0.3">
      <c r="A3" s="103" t="s">
        <v>16</v>
      </c>
      <c r="B3" s="45"/>
      <c r="C3" s="45"/>
      <c r="D3" s="45"/>
      <c r="E3" s="41"/>
      <c r="F3" s="29"/>
      <c r="G3" s="39">
        <f>E3*F3</f>
        <v>0</v>
      </c>
      <c r="H3" s="29"/>
      <c r="I3" s="39">
        <f>(E3*F3)+H3</f>
        <v>0</v>
      </c>
      <c r="J3" s="39">
        <f>0.21*I3</f>
        <v>0</v>
      </c>
      <c r="K3" s="104">
        <f>1.21*I3</f>
        <v>0</v>
      </c>
    </row>
    <row r="4" spans="1:11" x14ac:dyDescent="0.3">
      <c r="A4" s="103" t="s">
        <v>16</v>
      </c>
      <c r="B4" s="46"/>
      <c r="C4" s="46"/>
      <c r="D4" s="46"/>
      <c r="E4" s="42"/>
      <c r="F4" s="30"/>
      <c r="G4" s="92">
        <f>E4*F4</f>
        <v>0</v>
      </c>
      <c r="H4" s="30"/>
      <c r="I4" s="39">
        <f t="shared" ref="I4:I27" si="0">(E4*F4)+H4</f>
        <v>0</v>
      </c>
      <c r="J4" s="39">
        <f>0.21*I4</f>
        <v>0</v>
      </c>
      <c r="K4" s="104">
        <f>1.21*I4</f>
        <v>0</v>
      </c>
    </row>
    <row r="5" spans="1:11" x14ac:dyDescent="0.3">
      <c r="A5" s="103" t="s">
        <v>16</v>
      </c>
      <c r="B5" s="46"/>
      <c r="C5" s="46"/>
      <c r="D5" s="46"/>
      <c r="E5" s="42"/>
      <c r="F5" s="30"/>
      <c r="G5" s="92">
        <f t="shared" ref="G5:G27" si="1">E5*F5</f>
        <v>0</v>
      </c>
      <c r="H5" s="30"/>
      <c r="I5" s="39">
        <f t="shared" si="0"/>
        <v>0</v>
      </c>
      <c r="J5" s="39">
        <f>0.21*I5</f>
        <v>0</v>
      </c>
      <c r="K5" s="104">
        <f>1.21*I5</f>
        <v>0</v>
      </c>
    </row>
    <row r="6" spans="1:11" x14ac:dyDescent="0.3">
      <c r="A6" s="103" t="s">
        <v>16</v>
      </c>
      <c r="B6" s="46"/>
      <c r="C6" s="46"/>
      <c r="D6" s="46"/>
      <c r="E6" s="42"/>
      <c r="F6" s="30"/>
      <c r="G6" s="92">
        <f t="shared" si="1"/>
        <v>0</v>
      </c>
      <c r="H6" s="30"/>
      <c r="I6" s="39">
        <f t="shared" si="0"/>
        <v>0</v>
      </c>
      <c r="J6" s="39">
        <f>0.21*I6</f>
        <v>0</v>
      </c>
      <c r="K6" s="104">
        <f>1.21*I6</f>
        <v>0</v>
      </c>
    </row>
    <row r="7" spans="1:11" x14ac:dyDescent="0.3">
      <c r="A7" s="103" t="s">
        <v>16</v>
      </c>
      <c r="B7" s="46"/>
      <c r="C7" s="46"/>
      <c r="D7" s="46"/>
      <c r="E7" s="42"/>
      <c r="F7" s="30"/>
      <c r="G7" s="92">
        <f t="shared" si="1"/>
        <v>0</v>
      </c>
      <c r="H7" s="30"/>
      <c r="I7" s="39">
        <f t="shared" si="0"/>
        <v>0</v>
      </c>
      <c r="J7" s="39">
        <f>0.21*I7</f>
        <v>0</v>
      </c>
      <c r="K7" s="104">
        <f>1.21*I7</f>
        <v>0</v>
      </c>
    </row>
    <row r="8" spans="1:11" x14ac:dyDescent="0.3">
      <c r="A8" s="103" t="s">
        <v>16</v>
      </c>
      <c r="B8" s="46"/>
      <c r="C8" s="46"/>
      <c r="D8" s="46"/>
      <c r="E8" s="42"/>
      <c r="F8" s="30"/>
      <c r="G8" s="92">
        <f t="shared" si="1"/>
        <v>0</v>
      </c>
      <c r="H8" s="30"/>
      <c r="I8" s="39">
        <f t="shared" si="0"/>
        <v>0</v>
      </c>
      <c r="J8" s="39">
        <f t="shared" ref="J8:J12" si="2">0.21*I8</f>
        <v>0</v>
      </c>
      <c r="K8" s="104">
        <f t="shared" ref="K8:K12" si="3">1.21*I8</f>
        <v>0</v>
      </c>
    </row>
    <row r="9" spans="1:11" x14ac:dyDescent="0.3">
      <c r="A9" s="103" t="s">
        <v>16</v>
      </c>
      <c r="B9" s="46"/>
      <c r="C9" s="46"/>
      <c r="D9" s="46"/>
      <c r="E9" s="42"/>
      <c r="F9" s="30"/>
      <c r="G9" s="92">
        <f t="shared" si="1"/>
        <v>0</v>
      </c>
      <c r="H9" s="30"/>
      <c r="I9" s="39">
        <f t="shared" si="0"/>
        <v>0</v>
      </c>
      <c r="J9" s="39">
        <f t="shared" si="2"/>
        <v>0</v>
      </c>
      <c r="K9" s="104">
        <f t="shared" si="3"/>
        <v>0</v>
      </c>
    </row>
    <row r="10" spans="1:11" x14ac:dyDescent="0.3">
      <c r="A10" s="103" t="s">
        <v>16</v>
      </c>
      <c r="B10" s="46"/>
      <c r="C10" s="46"/>
      <c r="D10" s="46"/>
      <c r="E10" s="42"/>
      <c r="F10" s="30"/>
      <c r="G10" s="92">
        <f t="shared" si="1"/>
        <v>0</v>
      </c>
      <c r="H10" s="30"/>
      <c r="I10" s="39">
        <f t="shared" si="0"/>
        <v>0</v>
      </c>
      <c r="J10" s="39">
        <f t="shared" si="2"/>
        <v>0</v>
      </c>
      <c r="K10" s="104">
        <f t="shared" si="3"/>
        <v>0</v>
      </c>
    </row>
    <row r="11" spans="1:11" x14ac:dyDescent="0.3">
      <c r="A11" s="103" t="s">
        <v>16</v>
      </c>
      <c r="B11" s="46"/>
      <c r="C11" s="46"/>
      <c r="D11" s="46"/>
      <c r="E11" s="42"/>
      <c r="F11" s="30"/>
      <c r="G11" s="92">
        <f t="shared" si="1"/>
        <v>0</v>
      </c>
      <c r="H11" s="30"/>
      <c r="I11" s="39">
        <f t="shared" si="0"/>
        <v>0</v>
      </c>
      <c r="J11" s="39">
        <f t="shared" si="2"/>
        <v>0</v>
      </c>
      <c r="K11" s="104">
        <f t="shared" si="3"/>
        <v>0</v>
      </c>
    </row>
    <row r="12" spans="1:11" x14ac:dyDescent="0.3">
      <c r="A12" s="103" t="s">
        <v>16</v>
      </c>
      <c r="B12" s="46"/>
      <c r="C12" s="46"/>
      <c r="D12" s="46"/>
      <c r="E12" s="42"/>
      <c r="F12" s="30"/>
      <c r="G12" s="92">
        <f t="shared" si="1"/>
        <v>0</v>
      </c>
      <c r="H12" s="30"/>
      <c r="I12" s="39">
        <f t="shared" si="0"/>
        <v>0</v>
      </c>
      <c r="J12" s="39">
        <f t="shared" si="2"/>
        <v>0</v>
      </c>
      <c r="K12" s="104">
        <f t="shared" si="3"/>
        <v>0</v>
      </c>
    </row>
    <row r="13" spans="1:11" x14ac:dyDescent="0.3">
      <c r="A13" s="103" t="s">
        <v>16</v>
      </c>
      <c r="B13" s="46"/>
      <c r="C13" s="46"/>
      <c r="D13" s="46"/>
      <c r="E13" s="42"/>
      <c r="F13" s="30"/>
      <c r="G13" s="92">
        <f t="shared" si="1"/>
        <v>0</v>
      </c>
      <c r="H13" s="30"/>
      <c r="I13" s="39">
        <f t="shared" si="0"/>
        <v>0</v>
      </c>
      <c r="J13" s="39">
        <f t="shared" ref="J13:J27" si="4">0.21*I13</f>
        <v>0</v>
      </c>
      <c r="K13" s="104">
        <f t="shared" ref="K13:K27" si="5">1.21*I13</f>
        <v>0</v>
      </c>
    </row>
    <row r="14" spans="1:11" x14ac:dyDescent="0.3">
      <c r="A14" s="103" t="s">
        <v>16</v>
      </c>
      <c r="B14" s="46"/>
      <c r="C14" s="46"/>
      <c r="D14" s="46"/>
      <c r="E14" s="42"/>
      <c r="F14" s="30"/>
      <c r="G14" s="92">
        <f t="shared" si="1"/>
        <v>0</v>
      </c>
      <c r="H14" s="30"/>
      <c r="I14" s="39">
        <f t="shared" si="0"/>
        <v>0</v>
      </c>
      <c r="J14" s="39">
        <f t="shared" si="4"/>
        <v>0</v>
      </c>
      <c r="K14" s="104">
        <f t="shared" si="5"/>
        <v>0</v>
      </c>
    </row>
    <row r="15" spans="1:11" x14ac:dyDescent="0.3">
      <c r="A15" s="103" t="s">
        <v>16</v>
      </c>
      <c r="B15" s="46"/>
      <c r="C15" s="46"/>
      <c r="D15" s="46"/>
      <c r="E15" s="42"/>
      <c r="F15" s="30"/>
      <c r="G15" s="92">
        <f t="shared" si="1"/>
        <v>0</v>
      </c>
      <c r="H15" s="30"/>
      <c r="I15" s="39">
        <f t="shared" si="0"/>
        <v>0</v>
      </c>
      <c r="J15" s="39">
        <f t="shared" si="4"/>
        <v>0</v>
      </c>
      <c r="K15" s="104">
        <f t="shared" si="5"/>
        <v>0</v>
      </c>
    </row>
    <row r="16" spans="1:11" x14ac:dyDescent="0.3">
      <c r="A16" s="103" t="s">
        <v>16</v>
      </c>
      <c r="B16" s="46"/>
      <c r="C16" s="46"/>
      <c r="D16" s="46"/>
      <c r="E16" s="42"/>
      <c r="F16" s="30"/>
      <c r="G16" s="92">
        <f t="shared" si="1"/>
        <v>0</v>
      </c>
      <c r="H16" s="30"/>
      <c r="I16" s="39">
        <f t="shared" si="0"/>
        <v>0</v>
      </c>
      <c r="J16" s="39">
        <f t="shared" si="4"/>
        <v>0</v>
      </c>
      <c r="K16" s="104">
        <f t="shared" si="5"/>
        <v>0</v>
      </c>
    </row>
    <row r="17" spans="1:11" x14ac:dyDescent="0.3">
      <c r="A17" s="103" t="s">
        <v>16</v>
      </c>
      <c r="B17" s="46"/>
      <c r="C17" s="46"/>
      <c r="D17" s="46"/>
      <c r="E17" s="42"/>
      <c r="F17" s="30"/>
      <c r="G17" s="92">
        <f t="shared" si="1"/>
        <v>0</v>
      </c>
      <c r="H17" s="30"/>
      <c r="I17" s="39">
        <f t="shared" si="0"/>
        <v>0</v>
      </c>
      <c r="J17" s="39">
        <f t="shared" si="4"/>
        <v>0</v>
      </c>
      <c r="K17" s="104">
        <f t="shared" si="5"/>
        <v>0</v>
      </c>
    </row>
    <row r="18" spans="1:11" x14ac:dyDescent="0.3">
      <c r="A18" s="103" t="s">
        <v>16</v>
      </c>
      <c r="B18" s="46"/>
      <c r="C18" s="46"/>
      <c r="D18" s="46"/>
      <c r="E18" s="42"/>
      <c r="F18" s="30"/>
      <c r="G18" s="92">
        <f t="shared" si="1"/>
        <v>0</v>
      </c>
      <c r="H18" s="30"/>
      <c r="I18" s="39">
        <f t="shared" si="0"/>
        <v>0</v>
      </c>
      <c r="J18" s="40">
        <f t="shared" si="4"/>
        <v>0</v>
      </c>
      <c r="K18" s="105">
        <f t="shared" si="5"/>
        <v>0</v>
      </c>
    </row>
    <row r="19" spans="1:11" x14ac:dyDescent="0.3">
      <c r="A19" s="103" t="s">
        <v>16</v>
      </c>
      <c r="B19" s="46"/>
      <c r="C19" s="46"/>
      <c r="D19" s="46"/>
      <c r="E19" s="42"/>
      <c r="F19" s="30"/>
      <c r="G19" s="92">
        <f t="shared" si="1"/>
        <v>0</v>
      </c>
      <c r="H19" s="30"/>
      <c r="I19" s="39">
        <f t="shared" si="0"/>
        <v>0</v>
      </c>
      <c r="J19" s="40">
        <f t="shared" si="4"/>
        <v>0</v>
      </c>
      <c r="K19" s="105">
        <f t="shared" si="5"/>
        <v>0</v>
      </c>
    </row>
    <row r="20" spans="1:11" x14ac:dyDescent="0.3">
      <c r="A20" s="103" t="s">
        <v>16</v>
      </c>
      <c r="B20" s="46"/>
      <c r="C20" s="46"/>
      <c r="D20" s="46"/>
      <c r="E20" s="42"/>
      <c r="F20" s="30"/>
      <c r="G20" s="92">
        <f t="shared" si="1"/>
        <v>0</v>
      </c>
      <c r="H20" s="30"/>
      <c r="I20" s="39">
        <f t="shared" si="0"/>
        <v>0</v>
      </c>
      <c r="J20" s="39">
        <f t="shared" si="4"/>
        <v>0</v>
      </c>
      <c r="K20" s="104">
        <f t="shared" si="5"/>
        <v>0</v>
      </c>
    </row>
    <row r="21" spans="1:11" x14ac:dyDescent="0.3">
      <c r="A21" s="103" t="s">
        <v>16</v>
      </c>
      <c r="B21" s="46"/>
      <c r="C21" s="46"/>
      <c r="D21" s="46"/>
      <c r="E21" s="42"/>
      <c r="F21" s="30"/>
      <c r="G21" s="92">
        <f t="shared" si="1"/>
        <v>0</v>
      </c>
      <c r="H21" s="30"/>
      <c r="I21" s="39">
        <f t="shared" si="0"/>
        <v>0</v>
      </c>
      <c r="J21" s="39">
        <f t="shared" si="4"/>
        <v>0</v>
      </c>
      <c r="K21" s="104">
        <f t="shared" si="5"/>
        <v>0</v>
      </c>
    </row>
    <row r="22" spans="1:11" x14ac:dyDescent="0.3">
      <c r="A22" s="103" t="s">
        <v>16</v>
      </c>
      <c r="B22" s="46"/>
      <c r="C22" s="46"/>
      <c r="D22" s="46"/>
      <c r="E22" s="42"/>
      <c r="F22" s="30"/>
      <c r="G22" s="92">
        <f t="shared" si="1"/>
        <v>0</v>
      </c>
      <c r="H22" s="30"/>
      <c r="I22" s="39">
        <f t="shared" si="0"/>
        <v>0</v>
      </c>
      <c r="J22" s="39">
        <f t="shared" si="4"/>
        <v>0</v>
      </c>
      <c r="K22" s="104">
        <f t="shared" si="5"/>
        <v>0</v>
      </c>
    </row>
    <row r="23" spans="1:11" x14ac:dyDescent="0.3">
      <c r="A23" s="103" t="s">
        <v>16</v>
      </c>
      <c r="B23" s="46"/>
      <c r="C23" s="46"/>
      <c r="D23" s="46"/>
      <c r="E23" s="42"/>
      <c r="F23" s="30"/>
      <c r="G23" s="92">
        <f t="shared" si="1"/>
        <v>0</v>
      </c>
      <c r="H23" s="30"/>
      <c r="I23" s="39">
        <f t="shared" si="0"/>
        <v>0</v>
      </c>
      <c r="J23" s="39">
        <f t="shared" si="4"/>
        <v>0</v>
      </c>
      <c r="K23" s="104">
        <f t="shared" si="5"/>
        <v>0</v>
      </c>
    </row>
    <row r="24" spans="1:11" x14ac:dyDescent="0.3">
      <c r="A24" s="103" t="s">
        <v>16</v>
      </c>
      <c r="B24" s="46"/>
      <c r="C24" s="46"/>
      <c r="D24" s="46"/>
      <c r="E24" s="42"/>
      <c r="F24" s="30"/>
      <c r="G24" s="92">
        <f t="shared" si="1"/>
        <v>0</v>
      </c>
      <c r="H24" s="30"/>
      <c r="I24" s="39">
        <f t="shared" si="0"/>
        <v>0</v>
      </c>
      <c r="J24" s="39">
        <f t="shared" si="4"/>
        <v>0</v>
      </c>
      <c r="K24" s="104">
        <f t="shared" si="5"/>
        <v>0</v>
      </c>
    </row>
    <row r="25" spans="1:11" x14ac:dyDescent="0.3">
      <c r="A25" s="103" t="s">
        <v>16</v>
      </c>
      <c r="B25" s="46"/>
      <c r="C25" s="46"/>
      <c r="D25" s="46"/>
      <c r="E25" s="42"/>
      <c r="F25" s="30"/>
      <c r="G25" s="92">
        <f t="shared" si="1"/>
        <v>0</v>
      </c>
      <c r="H25" s="30"/>
      <c r="I25" s="39">
        <f t="shared" si="0"/>
        <v>0</v>
      </c>
      <c r="J25" s="39">
        <f t="shared" si="4"/>
        <v>0</v>
      </c>
      <c r="K25" s="104">
        <f t="shared" si="5"/>
        <v>0</v>
      </c>
    </row>
    <row r="26" spans="1:11" x14ac:dyDescent="0.3">
      <c r="A26" s="103" t="s">
        <v>16</v>
      </c>
      <c r="B26" s="46"/>
      <c r="C26" s="46"/>
      <c r="D26" s="46"/>
      <c r="E26" s="42"/>
      <c r="F26" s="30"/>
      <c r="G26" s="92">
        <f t="shared" si="1"/>
        <v>0</v>
      </c>
      <c r="H26" s="30"/>
      <c r="I26" s="39">
        <f t="shared" si="0"/>
        <v>0</v>
      </c>
      <c r="J26" s="39">
        <f t="shared" si="4"/>
        <v>0</v>
      </c>
      <c r="K26" s="104">
        <f t="shared" si="5"/>
        <v>0</v>
      </c>
    </row>
    <row r="27" spans="1:11" ht="15" thickBot="1" x14ac:dyDescent="0.35">
      <c r="A27" s="106" t="s">
        <v>16</v>
      </c>
      <c r="B27" s="107"/>
      <c r="C27" s="107"/>
      <c r="D27" s="107"/>
      <c r="E27" s="108"/>
      <c r="F27" s="109"/>
      <c r="G27" s="110">
        <f t="shared" si="1"/>
        <v>0</v>
      </c>
      <c r="H27" s="109"/>
      <c r="I27" s="111">
        <f t="shared" si="0"/>
        <v>0</v>
      </c>
      <c r="J27" s="111">
        <f t="shared" si="4"/>
        <v>0</v>
      </c>
      <c r="K27" s="112">
        <f t="shared" si="5"/>
        <v>0</v>
      </c>
    </row>
    <row r="28" spans="1:11" ht="30" customHeight="1" thickBot="1" x14ac:dyDescent="0.35">
      <c r="A28" s="124" t="s">
        <v>24</v>
      </c>
      <c r="B28" s="125"/>
      <c r="C28" s="125"/>
      <c r="D28" s="125"/>
      <c r="E28" s="125"/>
      <c r="F28" s="126"/>
      <c r="G28" s="68"/>
      <c r="H28" s="9">
        <f>SUM(H3:H27)</f>
        <v>0</v>
      </c>
      <c r="I28" s="93">
        <f>SUM(I3:I27)</f>
        <v>0</v>
      </c>
      <c r="J28" s="9">
        <f>SUM(J3:J27)</f>
        <v>0</v>
      </c>
      <c r="K28" s="10">
        <f>SUM(K3:K27)</f>
        <v>0</v>
      </c>
    </row>
    <row r="30" spans="1:11" x14ac:dyDescent="0.3">
      <c r="A30" s="52" t="s">
        <v>26</v>
      </c>
    </row>
    <row r="31" spans="1:11" x14ac:dyDescent="0.3">
      <c r="A31" s="116"/>
    </row>
  </sheetData>
  <mergeCells count="2">
    <mergeCell ref="A2:K2"/>
    <mergeCell ref="A28:F28"/>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2"/>
  <sheetViews>
    <sheetView workbookViewId="0">
      <selection activeCell="B3" sqref="B3"/>
    </sheetView>
  </sheetViews>
  <sheetFormatPr defaultRowHeight="14.4" x14ac:dyDescent="0.3"/>
  <cols>
    <col min="1" max="1" width="57.5546875" customWidth="1"/>
    <col min="2" max="3" width="25" customWidth="1"/>
    <col min="4" max="4" width="21.109375" bestFit="1" customWidth="1"/>
  </cols>
  <sheetData>
    <row r="1" spans="1:4" ht="29.4" thickBot="1" x14ac:dyDescent="0.35">
      <c r="A1" s="32" t="s">
        <v>14</v>
      </c>
      <c r="B1" s="21" t="s">
        <v>25</v>
      </c>
      <c r="C1" s="21" t="s">
        <v>12</v>
      </c>
      <c r="D1" s="31" t="s">
        <v>29</v>
      </c>
    </row>
    <row r="2" spans="1:4" x14ac:dyDescent="0.3">
      <c r="A2" s="72" t="s">
        <v>27</v>
      </c>
      <c r="B2" s="74"/>
      <c r="C2" s="57">
        <f t="shared" ref="C2:C8" si="0">0.21*B2</f>
        <v>0</v>
      </c>
      <c r="D2" s="58">
        <f t="shared" ref="D2:D8" si="1">B2+C2</f>
        <v>0</v>
      </c>
    </row>
    <row r="3" spans="1:4" x14ac:dyDescent="0.3">
      <c r="A3" s="71" t="s">
        <v>30</v>
      </c>
      <c r="B3" s="75"/>
      <c r="C3" s="69">
        <f t="shared" si="0"/>
        <v>0</v>
      </c>
      <c r="D3" s="70">
        <f t="shared" si="1"/>
        <v>0</v>
      </c>
    </row>
    <row r="4" spans="1:4" x14ac:dyDescent="0.3">
      <c r="A4" s="71" t="s">
        <v>31</v>
      </c>
      <c r="B4" s="75"/>
      <c r="C4" s="69">
        <f t="shared" si="0"/>
        <v>0</v>
      </c>
      <c r="D4" s="70">
        <f t="shared" si="1"/>
        <v>0</v>
      </c>
    </row>
    <row r="5" spans="1:4" x14ac:dyDescent="0.3">
      <c r="A5" s="71" t="s">
        <v>32</v>
      </c>
      <c r="B5" s="75"/>
      <c r="C5" s="69">
        <f t="shared" si="0"/>
        <v>0</v>
      </c>
      <c r="D5" s="70">
        <f t="shared" si="1"/>
        <v>0</v>
      </c>
    </row>
    <row r="6" spans="1:4" x14ac:dyDescent="0.3">
      <c r="A6" s="71" t="s">
        <v>33</v>
      </c>
      <c r="B6" s="75"/>
      <c r="C6" s="69">
        <f t="shared" si="0"/>
        <v>0</v>
      </c>
      <c r="D6" s="70">
        <f t="shared" si="1"/>
        <v>0</v>
      </c>
    </row>
    <row r="7" spans="1:4" x14ac:dyDescent="0.3">
      <c r="A7" s="71" t="s">
        <v>34</v>
      </c>
      <c r="B7" s="75"/>
      <c r="C7" s="69">
        <f t="shared" si="0"/>
        <v>0</v>
      </c>
      <c r="D7" s="70">
        <f t="shared" si="1"/>
        <v>0</v>
      </c>
    </row>
    <row r="8" spans="1:4" ht="15" thickBot="1" x14ac:dyDescent="0.35">
      <c r="A8" s="73" t="s">
        <v>35</v>
      </c>
      <c r="B8" s="76"/>
      <c r="C8" s="37">
        <f t="shared" si="0"/>
        <v>0</v>
      </c>
      <c r="D8" s="38">
        <f t="shared" si="1"/>
        <v>0</v>
      </c>
    </row>
    <row r="9" spans="1:4" ht="15" thickBot="1" x14ac:dyDescent="0.35">
      <c r="A9" s="26" t="s">
        <v>28</v>
      </c>
      <c r="B9" s="98">
        <f>SUM(B2:B8)</f>
        <v>0</v>
      </c>
      <c r="C9" s="27">
        <f>SUM(C2:C8)</f>
        <v>0</v>
      </c>
      <c r="D9" s="28">
        <f>SUM(D2:D8)</f>
        <v>0</v>
      </c>
    </row>
    <row r="11" spans="1:4" x14ac:dyDescent="0.3">
      <c r="A11" s="52" t="s">
        <v>26</v>
      </c>
    </row>
    <row r="12" spans="1:4" x14ac:dyDescent="0.3">
      <c r="A12" s="116"/>
    </row>
  </sheetData>
  <pageMargins left="0.7" right="0.7" top="0.78740157499999996" bottom="0.78740157499999996" header="0.3" footer="0.3"/>
  <pageSetup paperSize="9" orientation="portrait" r:id="rId1"/>
  <ignoredErrors>
    <ignoredError sqref="C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9"/>
  <sheetViews>
    <sheetView workbookViewId="0">
      <selection activeCell="B12" sqref="B12"/>
    </sheetView>
  </sheetViews>
  <sheetFormatPr defaultRowHeight="14.4" x14ac:dyDescent="0.3"/>
  <cols>
    <col min="1" max="1" width="43.33203125" style="20" bestFit="1" customWidth="1"/>
    <col min="2" max="4" width="27.109375" style="20" customWidth="1"/>
    <col min="5" max="5" width="15.6640625" style="20" customWidth="1"/>
    <col min="6" max="6" width="27.109375" style="20" customWidth="1"/>
  </cols>
  <sheetData>
    <row r="1" spans="1:6" ht="29.4" thickBot="1" x14ac:dyDescent="0.35">
      <c r="A1" s="32" t="s">
        <v>44</v>
      </c>
      <c r="B1" s="21" t="s">
        <v>40</v>
      </c>
      <c r="C1" s="21" t="s">
        <v>36</v>
      </c>
      <c r="D1" s="21" t="s">
        <v>39</v>
      </c>
      <c r="E1" s="21" t="s">
        <v>12</v>
      </c>
      <c r="F1" s="31" t="s">
        <v>41</v>
      </c>
    </row>
    <row r="2" spans="1:6" x14ac:dyDescent="0.3">
      <c r="A2" s="22" t="s">
        <v>37</v>
      </c>
      <c r="B2" s="100"/>
      <c r="C2" s="78">
        <v>60</v>
      </c>
      <c r="D2" s="60">
        <f>B2*C2</f>
        <v>0</v>
      </c>
      <c r="E2" s="33">
        <f>0.21*D2</f>
        <v>0</v>
      </c>
      <c r="F2" s="34">
        <f>D2+E2</f>
        <v>0</v>
      </c>
    </row>
    <row r="3" spans="1:6" x14ac:dyDescent="0.3">
      <c r="A3" s="23" t="s">
        <v>38</v>
      </c>
      <c r="B3" s="101"/>
      <c r="C3" s="79">
        <v>400</v>
      </c>
      <c r="D3" s="61">
        <f>B3*C3</f>
        <v>0</v>
      </c>
      <c r="E3" s="35">
        <f>0.21*D3</f>
        <v>0</v>
      </c>
      <c r="F3" s="36">
        <f>D3+E3</f>
        <v>0</v>
      </c>
    </row>
    <row r="4" spans="1:6" x14ac:dyDescent="0.3">
      <c r="A4" s="23" t="s">
        <v>42</v>
      </c>
      <c r="B4" s="101"/>
      <c r="C4" s="79">
        <v>100</v>
      </c>
      <c r="D4" s="61">
        <f>B4*C4</f>
        <v>0</v>
      </c>
      <c r="E4" s="35">
        <f>0.21*D4</f>
        <v>0</v>
      </c>
      <c r="F4" s="36">
        <f>D4+E4</f>
        <v>0</v>
      </c>
    </row>
    <row r="5" spans="1:6" ht="15" thickBot="1" x14ac:dyDescent="0.35">
      <c r="A5" s="59" t="s">
        <v>43</v>
      </c>
      <c r="B5" s="102"/>
      <c r="C5" s="80">
        <v>40</v>
      </c>
      <c r="D5" s="62">
        <f>B5*C5</f>
        <v>0</v>
      </c>
      <c r="E5" s="69">
        <f>0.21*D5</f>
        <v>0</v>
      </c>
      <c r="F5" s="70">
        <f>D5+E5</f>
        <v>0</v>
      </c>
    </row>
    <row r="6" spans="1:6" ht="15.75" customHeight="1" thickBot="1" x14ac:dyDescent="0.35">
      <c r="A6" s="77" t="s">
        <v>13</v>
      </c>
      <c r="B6" s="81"/>
      <c r="C6" s="81"/>
      <c r="D6" s="99">
        <f>SUM(D2:D5)</f>
        <v>0</v>
      </c>
      <c r="E6" s="81">
        <f>SUM(E2:E5)</f>
        <v>0</v>
      </c>
      <c r="F6" s="82">
        <f>SUM(F2:F5)</f>
        <v>0</v>
      </c>
    </row>
    <row r="7" spans="1:6" x14ac:dyDescent="0.3">
      <c r="E7" s="48"/>
    </row>
    <row r="8" spans="1:6" x14ac:dyDescent="0.3">
      <c r="A8" s="52" t="s">
        <v>26</v>
      </c>
    </row>
    <row r="9" spans="1:6" x14ac:dyDescent="0.3">
      <c r="A9" s="116"/>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9"/>
  <sheetViews>
    <sheetView topLeftCell="C19" workbookViewId="0">
      <selection activeCell="D28" sqref="D28"/>
    </sheetView>
  </sheetViews>
  <sheetFormatPr defaultRowHeight="14.4" x14ac:dyDescent="0.3"/>
  <cols>
    <col min="1" max="1" width="35.88671875" bestFit="1" customWidth="1"/>
    <col min="2" max="2" width="35.88671875" customWidth="1"/>
    <col min="3" max="3" width="43.44140625" bestFit="1" customWidth="1"/>
    <col min="4" max="4" width="99.6640625" customWidth="1"/>
  </cols>
  <sheetData>
    <row r="1" spans="1:4" ht="31.5" customHeight="1" thickBot="1" x14ac:dyDescent="0.35">
      <c r="A1" s="11" t="s">
        <v>65</v>
      </c>
      <c r="B1" s="63" t="s">
        <v>19</v>
      </c>
      <c r="C1" s="12" t="s">
        <v>48</v>
      </c>
      <c r="D1" s="13" t="s">
        <v>9</v>
      </c>
    </row>
    <row r="2" spans="1:4" ht="124.2" customHeight="1" x14ac:dyDescent="0.3">
      <c r="A2" s="54"/>
      <c r="B2" s="64" t="s">
        <v>20</v>
      </c>
      <c r="C2" s="55"/>
      <c r="D2" s="56" t="s">
        <v>71</v>
      </c>
    </row>
    <row r="3" spans="1:4" x14ac:dyDescent="0.3">
      <c r="A3" s="14"/>
      <c r="B3" s="65" t="s">
        <v>47</v>
      </c>
      <c r="C3" s="53" t="s">
        <v>21</v>
      </c>
      <c r="D3" s="19" t="s">
        <v>49</v>
      </c>
    </row>
    <row r="4" spans="1:4" x14ac:dyDescent="0.3">
      <c r="A4" s="14"/>
      <c r="B4" s="65" t="s">
        <v>47</v>
      </c>
      <c r="C4" s="3" t="s">
        <v>22</v>
      </c>
      <c r="D4" s="19" t="s">
        <v>50</v>
      </c>
    </row>
    <row r="5" spans="1:4" x14ac:dyDescent="0.3">
      <c r="A5" s="14"/>
      <c r="B5" s="65" t="s">
        <v>47</v>
      </c>
      <c r="C5" s="3" t="s">
        <v>11</v>
      </c>
      <c r="D5" s="19" t="s">
        <v>51</v>
      </c>
    </row>
    <row r="6" spans="1:4" x14ac:dyDescent="0.3">
      <c r="A6" s="14"/>
      <c r="B6" s="65" t="s">
        <v>47</v>
      </c>
      <c r="C6" s="3" t="s">
        <v>4</v>
      </c>
      <c r="D6" s="19" t="s">
        <v>52</v>
      </c>
    </row>
    <row r="7" spans="1:4" x14ac:dyDescent="0.3">
      <c r="A7" s="14"/>
      <c r="B7" s="65" t="s">
        <v>47</v>
      </c>
      <c r="C7" s="4" t="s">
        <v>3</v>
      </c>
      <c r="D7" s="19" t="s">
        <v>67</v>
      </c>
    </row>
    <row r="8" spans="1:4" x14ac:dyDescent="0.3">
      <c r="A8" s="14"/>
      <c r="B8" s="65" t="s">
        <v>47</v>
      </c>
      <c r="C8" s="3" t="s">
        <v>5</v>
      </c>
      <c r="D8" s="19" t="s">
        <v>53</v>
      </c>
    </row>
    <row r="9" spans="1:4" x14ac:dyDescent="0.3">
      <c r="A9" s="14"/>
      <c r="B9" s="65" t="s">
        <v>47</v>
      </c>
      <c r="C9" s="3" t="s">
        <v>8</v>
      </c>
      <c r="D9" s="19" t="s">
        <v>54</v>
      </c>
    </row>
    <row r="10" spans="1:4" x14ac:dyDescent="0.3">
      <c r="A10" s="14"/>
      <c r="B10" s="65" t="s">
        <v>47</v>
      </c>
      <c r="C10" s="3" t="s">
        <v>6</v>
      </c>
      <c r="D10" s="19" t="s">
        <v>55</v>
      </c>
    </row>
    <row r="11" spans="1:4" ht="28.8" x14ac:dyDescent="0.3">
      <c r="A11" s="14"/>
      <c r="B11" s="64" t="s">
        <v>20</v>
      </c>
      <c r="C11" s="3" t="s">
        <v>0</v>
      </c>
      <c r="D11" s="19" t="s">
        <v>17</v>
      </c>
    </row>
    <row r="12" spans="1:4" x14ac:dyDescent="0.3">
      <c r="A12" s="14"/>
      <c r="B12" s="64" t="s">
        <v>20</v>
      </c>
      <c r="C12" s="3" t="s">
        <v>56</v>
      </c>
      <c r="D12" s="19" t="s">
        <v>18</v>
      </c>
    </row>
    <row r="13" spans="1:4" x14ac:dyDescent="0.3">
      <c r="A13" s="14"/>
      <c r="B13" s="64" t="s">
        <v>47</v>
      </c>
      <c r="C13" s="3" t="s">
        <v>24</v>
      </c>
      <c r="D13" s="19" t="s">
        <v>58</v>
      </c>
    </row>
    <row r="14" spans="1:4" ht="64.2" customHeight="1" x14ac:dyDescent="0.3">
      <c r="A14" s="14"/>
      <c r="B14" s="65" t="s">
        <v>46</v>
      </c>
      <c r="C14" s="3"/>
      <c r="D14" s="15" t="s">
        <v>68</v>
      </c>
    </row>
    <row r="15" spans="1:4" ht="125.4" customHeight="1" x14ac:dyDescent="0.3">
      <c r="A15" s="14"/>
      <c r="B15" s="65" t="s">
        <v>57</v>
      </c>
      <c r="C15" s="3" t="s">
        <v>15</v>
      </c>
      <c r="D15" s="15" t="s">
        <v>69</v>
      </c>
    </row>
    <row r="16" spans="1:4" ht="28.8" x14ac:dyDescent="0.3">
      <c r="A16" s="14" t="s">
        <v>24</v>
      </c>
      <c r="B16" s="65"/>
      <c r="C16" s="3"/>
      <c r="D16" s="15" t="s">
        <v>59</v>
      </c>
    </row>
    <row r="17" spans="1:4" x14ac:dyDescent="0.3">
      <c r="A17" s="14" t="s">
        <v>60</v>
      </c>
      <c r="B17" s="65"/>
      <c r="C17" s="5"/>
      <c r="D17" s="15" t="s">
        <v>61</v>
      </c>
    </row>
    <row r="18" spans="1:4" x14ac:dyDescent="0.3">
      <c r="A18" s="49" t="s">
        <v>13</v>
      </c>
      <c r="B18" s="66"/>
      <c r="C18" s="50"/>
      <c r="D18" s="51" t="s">
        <v>62</v>
      </c>
    </row>
    <row r="19" spans="1:4" ht="65.400000000000006" customHeight="1" thickBot="1" x14ac:dyDescent="0.35">
      <c r="A19" s="16" t="s">
        <v>2</v>
      </c>
      <c r="B19" s="67"/>
      <c r="C19" s="17"/>
      <c r="D19" s="18" t="s">
        <v>72</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Celková nabídková cena</vt:lpstr>
      <vt:lpstr>Cena dodávky nástroje IDM</vt:lpstr>
      <vt:lpstr>Cena implementace</vt:lpstr>
      <vt:lpstr>Cena podpůrných služeb</vt:lpstr>
      <vt:lpstr>Vysvětlivky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2017-12-01T14:45:43Z</dcterms:created>
  <dcterms:modified xsi:type="dcterms:W3CDTF">2019-07-29T08:17:19Z</dcterms:modified>
</cp:coreProperties>
</file>